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15" windowWidth="20730" windowHeight="11535"/>
  </bookViews>
  <sheets>
    <sheet name="Sheet1" sheetId="1" r:id="rId1"/>
  </sheets>
  <externalReferences>
    <externalReference r:id="rId2"/>
  </externalReferences>
  <calcPr calcId="145621" concurrentCalc="0"/>
</workbook>
</file>

<file path=xl/calcChain.xml><?xml version="1.0" encoding="utf-8"?>
<calcChain xmlns="http://schemas.openxmlformats.org/spreadsheetml/2006/main">
  <c r="C31" i="1" l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D8" i="1"/>
  <c r="D6" i="1"/>
  <c r="D15" i="1"/>
  <c r="D22" i="1"/>
  <c r="D29" i="1"/>
  <c r="D31" i="1"/>
  <c r="D26" i="1"/>
  <c r="D30" i="1"/>
  <c r="D18" i="1"/>
  <c r="D9" i="1"/>
  <c r="D21" i="1"/>
  <c r="D25" i="1"/>
  <c r="D27" i="1"/>
  <c r="B5" i="1"/>
  <c r="D11" i="1"/>
  <c r="D13" i="1"/>
  <c r="D16" i="1"/>
  <c r="D7" i="1"/>
  <c r="D14" i="1"/>
  <c r="D23" i="1"/>
  <c r="C5" i="1"/>
  <c r="D10" i="1"/>
  <c r="D12" i="1"/>
  <c r="D17" i="1"/>
  <c r="D19" i="1"/>
  <c r="D20" i="1"/>
  <c r="D24" i="1"/>
  <c r="D28" i="1"/>
  <c r="D5" i="1"/>
</calcChain>
</file>

<file path=xl/sharedStrings.xml><?xml version="1.0" encoding="utf-8"?>
<sst xmlns="http://schemas.openxmlformats.org/spreadsheetml/2006/main" count="34" uniqueCount="34">
  <si>
    <t>2018年均衡性转移支付下达表</t>
    <phoneticPr fontId="4" type="noConversion"/>
  </si>
  <si>
    <t>单位：亿元</t>
    <phoneticPr fontId="4" type="noConversion"/>
  </si>
  <si>
    <t>地       区</t>
  </si>
  <si>
    <t>转移支付总额</t>
    <phoneticPr fontId="11" type="noConversion"/>
  </si>
  <si>
    <t>其中：</t>
    <phoneticPr fontId="4" type="noConversion"/>
  </si>
  <si>
    <t>已经下达</t>
    <phoneticPr fontId="4" type="noConversion"/>
  </si>
  <si>
    <t>此次下达</t>
    <phoneticPr fontId="4" type="noConversion"/>
  </si>
  <si>
    <t>合     计</t>
    <phoneticPr fontId="4" type="noConversion"/>
  </si>
  <si>
    <t>河北省</t>
  </si>
  <si>
    <t>山西省</t>
  </si>
  <si>
    <t>内蒙古自治区</t>
  </si>
  <si>
    <t>辽宁省</t>
    <phoneticPr fontId="11" type="noConversion"/>
  </si>
  <si>
    <t>吉林省</t>
  </si>
  <si>
    <t>黑龙江省</t>
  </si>
  <si>
    <t>安徽省</t>
  </si>
  <si>
    <t>福建省</t>
    <phoneticPr fontId="11" type="noConversion"/>
  </si>
  <si>
    <t>江西省</t>
  </si>
  <si>
    <t>山东省</t>
    <phoneticPr fontId="11" type="noConversion"/>
  </si>
  <si>
    <t>河南省</t>
  </si>
  <si>
    <t>湖北省</t>
  </si>
  <si>
    <t>湖南省</t>
  </si>
  <si>
    <t>广东省</t>
    <phoneticPr fontId="11" type="noConversion"/>
  </si>
  <si>
    <t>广西壮族自治区</t>
    <phoneticPr fontId="4" type="noConversion"/>
  </si>
  <si>
    <t>海南省</t>
  </si>
  <si>
    <t>重庆市</t>
    <phoneticPr fontId="11" type="noConversion"/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</si>
  <si>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</si>
  <si>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</si>
  <si>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</si>
  <si>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</si>
  <si>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</si>
  <si>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</si>
  <si>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</si>
  <si>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  <phoneticPr fontId="3" type="noConversion"/>
  </si>
  <si>
    <t>新疆维吾尔自治区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</si>
</sst>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4">
    <font>
      <sz val="11"/>
      <color theme="1"/>
      <name val="宋体"/>
      <family val="2"/>
      <charset val="134"/>
      <scheme val="minor"/>
    </font>
    <font>
      <sz val="12"/>
      <name val="Times New Roman"/>
      <family val="1"/>
    </font>
    <font>
      <sz val="16"/>
      <name val="隶书"/>
      <family val="3"/>
      <charset val="134"/>
    </font>
    <font>
      <sz val="9"/>
      <name val="宋体"/>
      <family val="2"/>
      <charset val="134"/>
      <scheme val="minor"/>
    </font>
    <font>
      <sz val="11"/>
      <name val="楷体_GB2312"/>
      <family val="3"/>
      <charset val="134"/>
    </font>
    <font>
      <sz val="12"/>
      <name val="黑体"/>
      <family val="3"/>
      <charset val="134"/>
    </font>
    <font>
      <sz val="11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2"/>
      <name val="仿宋_GB2312"/>
      <family val="3"/>
      <charset val="134"/>
    </font>
    <font>
      <sz val="11"/>
      <name val="华文细黑"/>
      <family val="3"/>
      <charset val="134"/>
    </font>
    <font>
      <sz val="9"/>
      <name val="宋体"/>
      <family val="3"/>
      <charset val="134"/>
    </font>
    <font>
      <b/>
      <sz val="11"/>
      <name val="Basemic Times"/>
      <family val="2"/>
    </font>
    <font>
      <sz val="11"/>
      <name val="Basemic Time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/>
  </cellStyleXfs>
  <cellXfs count="19">
    <xf numFmtId="0" fontId="0" fillId="0" borderId="0" xfId="0">
      <alignment vertical="center"/>
    </xf>
    <xf numFmtId="0" fontId="2" fillId="0" borderId="0" xfId="1" applyFont="1" applyFill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176" fontId="6" fillId="0" borderId="0" xfId="2" applyNumberFormat="1" applyAlignment="1">
      <alignment horizontal="left"/>
    </xf>
    <xf numFmtId="0" fontId="7" fillId="0" borderId="0" xfId="1" applyFont="1" applyAlignment="1">
      <alignment horizontal="right"/>
    </xf>
    <xf numFmtId="0" fontId="8" fillId="0" borderId="0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10" fillId="0" borderId="2" xfId="1" applyFont="1" applyBorder="1" applyAlignment="1">
      <alignment horizontal="left" vertical="center" wrapText="1"/>
    </xf>
    <xf numFmtId="0" fontId="7" fillId="0" borderId="3" xfId="1" applyFont="1" applyBorder="1"/>
    <xf numFmtId="0" fontId="10" fillId="0" borderId="1" xfId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top"/>
    </xf>
    <xf numFmtId="2" fontId="12" fillId="0" borderId="1" xfId="1" applyNumberFormat="1" applyFont="1" applyBorder="1" applyAlignment="1">
      <alignment horizontal="right"/>
    </xf>
    <xf numFmtId="0" fontId="10" fillId="0" borderId="4" xfId="2" applyFont="1" applyBorder="1" applyAlignment="1">
      <alignment horizontal="distributed" vertical="top"/>
    </xf>
    <xf numFmtId="2" fontId="13" fillId="0" borderId="4" xfId="1" applyNumberFormat="1" applyFont="1" applyBorder="1" applyAlignment="1">
      <alignment horizontal="right"/>
    </xf>
    <xf numFmtId="0" fontId="10" fillId="0" borderId="5" xfId="2" applyFont="1" applyBorder="1" applyAlignment="1">
      <alignment horizontal="distributed" vertical="top"/>
    </xf>
    <xf numFmtId="2" fontId="13" fillId="0" borderId="5" xfId="1" applyNumberFormat="1" applyFont="1" applyBorder="1" applyAlignment="1">
      <alignment horizontal="right"/>
    </xf>
    <xf numFmtId="0" fontId="10" fillId="0" borderId="6" xfId="2" applyFont="1" applyBorder="1" applyAlignment="1">
      <alignment horizontal="distributed" vertical="top"/>
    </xf>
    <xf numFmtId="2" fontId="13" fillId="0" borderId="6" xfId="1" applyNumberFormat="1" applyFont="1" applyBorder="1" applyAlignment="1">
      <alignment horizontal="right"/>
    </xf>
    <xf numFmtId="0" fontId="10" fillId="0" borderId="1" xfId="1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总表(3月3日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&#24037;&#20316;%20&#183;%20&#24352;&#29790;/20181129/&#24635;&#34920;&#65288;&#25253;&#39046;&#2354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需要调整指标"/>
      <sheetName val="发文表数"/>
      <sheetName val="发文表数 预拨"/>
      <sheetName val="增长率"/>
      <sheetName val="总表"/>
      <sheetName val="托低限高三年"/>
      <sheetName val="标准收入"/>
      <sheetName val="标准支出"/>
      <sheetName val="转移支付系数"/>
      <sheetName val="困难程度系数"/>
      <sheetName val="困难程度系数四年"/>
      <sheetName val="奖励资金"/>
      <sheetName val="特殊因素"/>
      <sheetName val="总人口人均"/>
      <sheetName val="分年分析"/>
      <sheetName val="2017总表"/>
      <sheetName val="2016总表"/>
      <sheetName val="2015总表"/>
      <sheetName val="2013总表"/>
      <sheetName val="2015支出"/>
      <sheetName val="标准支出-对比"/>
      <sheetName val="调资支出"/>
      <sheetName val="少少数民族人口"/>
      <sheetName val="2016年平衡"/>
      <sheetName val="2016年补助"/>
      <sheetName val="2016年上解"/>
      <sheetName val="2015年平衡"/>
      <sheetName val="2015年补助"/>
      <sheetName val="2015年上解"/>
      <sheetName val="2014年平衡"/>
      <sheetName val="2014年上解"/>
      <sheetName val="2014年补助"/>
    </sheetNames>
    <sheetDataSet>
      <sheetData sheetId="0" refreshError="1"/>
      <sheetData sheetId="1" refreshError="1"/>
      <sheetData sheetId="2" refreshError="1"/>
      <sheetData sheetId="3" refreshError="1">
        <row r="6">
          <cell r="C6">
            <v>0</v>
          </cell>
        </row>
        <row r="8">
          <cell r="C8">
            <v>464.38</v>
          </cell>
          <cell r="D8">
            <v>29.26</v>
          </cell>
        </row>
        <row r="9">
          <cell r="C9">
            <v>362.45</v>
          </cell>
          <cell r="D9">
            <v>22.83</v>
          </cell>
        </row>
        <row r="10">
          <cell r="C10">
            <v>480.1</v>
          </cell>
          <cell r="D10">
            <v>30.25</v>
          </cell>
        </row>
        <row r="11">
          <cell r="C11">
            <v>314.88</v>
          </cell>
          <cell r="D11">
            <v>19.84</v>
          </cell>
        </row>
        <row r="13">
          <cell r="C13">
            <v>464.45</v>
          </cell>
          <cell r="D13">
            <v>29.26</v>
          </cell>
        </row>
        <row r="14">
          <cell r="C14">
            <v>618.17999999999995</v>
          </cell>
          <cell r="D14">
            <v>38.94</v>
          </cell>
        </row>
        <row r="19">
          <cell r="C19">
            <v>733.91</v>
          </cell>
          <cell r="D19">
            <v>46.24</v>
          </cell>
        </row>
        <row r="20">
          <cell r="C20">
            <v>180.94</v>
          </cell>
          <cell r="D20">
            <v>11.4</v>
          </cell>
        </row>
        <row r="22">
          <cell r="C22">
            <v>568.29999999999995</v>
          </cell>
          <cell r="D22">
            <v>35.799999999999997</v>
          </cell>
        </row>
        <row r="23">
          <cell r="C23">
            <v>362.15</v>
          </cell>
          <cell r="D23">
            <v>22.81</v>
          </cell>
        </row>
        <row r="25">
          <cell r="C25">
            <v>904.95</v>
          </cell>
          <cell r="D25">
            <v>57.01</v>
          </cell>
        </row>
        <row r="26">
          <cell r="C26">
            <v>624.87</v>
          </cell>
          <cell r="D26">
            <v>39.369999999999997</v>
          </cell>
        </row>
        <row r="27">
          <cell r="C27">
            <v>733.12</v>
          </cell>
          <cell r="D27">
            <v>46.19</v>
          </cell>
        </row>
        <row r="28">
          <cell r="C28">
            <v>78.489999999999995</v>
          </cell>
          <cell r="D28">
            <v>4.9400000000000004</v>
          </cell>
        </row>
        <row r="30">
          <cell r="C30">
            <v>650.64</v>
          </cell>
          <cell r="D30">
            <v>40.99</v>
          </cell>
        </row>
        <row r="31">
          <cell r="C31">
            <v>179.41</v>
          </cell>
          <cell r="D31">
            <v>11.3</v>
          </cell>
        </row>
        <row r="32">
          <cell r="C32">
            <v>236.20999999999998</v>
          </cell>
          <cell r="D32">
            <v>14.88</v>
          </cell>
        </row>
        <row r="33">
          <cell r="C33">
            <v>903.17</v>
          </cell>
          <cell r="D33">
            <v>56.9</v>
          </cell>
        </row>
        <row r="34">
          <cell r="C34">
            <v>636.12</v>
          </cell>
          <cell r="D34">
            <v>40.07</v>
          </cell>
        </row>
        <row r="35">
          <cell r="C35">
            <v>427.07</v>
          </cell>
          <cell r="D35">
            <v>26.9</v>
          </cell>
        </row>
        <row r="36">
          <cell r="C36">
            <v>348.82</v>
          </cell>
          <cell r="D36">
            <v>21.98</v>
          </cell>
        </row>
        <row r="37">
          <cell r="C37">
            <v>492</v>
          </cell>
          <cell r="D37">
            <v>31</v>
          </cell>
        </row>
        <row r="38">
          <cell r="C38">
            <v>588.41999999999996</v>
          </cell>
          <cell r="D38">
            <v>37.07</v>
          </cell>
        </row>
        <row r="39">
          <cell r="C39">
            <v>346.55</v>
          </cell>
          <cell r="D39">
            <v>21.83</v>
          </cell>
        </row>
        <row r="40">
          <cell r="C40">
            <v>270.04999999999995</v>
          </cell>
          <cell r="D40">
            <v>17.010000000000002</v>
          </cell>
        </row>
        <row r="41">
          <cell r="C41">
            <v>589.37</v>
          </cell>
          <cell r="D41">
            <v>37.130000000000003</v>
          </cell>
        </row>
      </sheetData>
      <sheetData sheetId="4" refreshError="1"/>
      <sheetData sheetId="5" refreshError="1">
        <row r="12">
          <cell r="Q12">
            <v>0</v>
          </cell>
        </row>
        <row r="14">
          <cell r="Q14">
            <v>522.15</v>
          </cell>
        </row>
        <row r="15">
          <cell r="Q15">
            <v>397.78000000000003</v>
          </cell>
        </row>
        <row r="16">
          <cell r="Q16">
            <v>516.66999999999996</v>
          </cell>
        </row>
        <row r="17">
          <cell r="Q17">
            <v>356.92</v>
          </cell>
        </row>
        <row r="19">
          <cell r="Q19">
            <v>503.22</v>
          </cell>
        </row>
        <row r="20">
          <cell r="Q20">
            <v>674.2</v>
          </cell>
        </row>
        <row r="25">
          <cell r="Q25">
            <v>788.21</v>
          </cell>
        </row>
        <row r="26">
          <cell r="Q26">
            <v>201.35</v>
          </cell>
        </row>
        <row r="28">
          <cell r="Q28">
            <v>610.78</v>
          </cell>
        </row>
        <row r="29">
          <cell r="Q29">
            <v>399.4</v>
          </cell>
        </row>
        <row r="31">
          <cell r="Q31">
            <v>972.76</v>
          </cell>
        </row>
        <row r="32">
          <cell r="Q32">
            <v>676.08</v>
          </cell>
        </row>
        <row r="33">
          <cell r="Q33">
            <v>804.78</v>
          </cell>
        </row>
        <row r="34">
          <cell r="Q34">
            <v>88.25</v>
          </cell>
        </row>
        <row r="36">
          <cell r="Q36">
            <v>715.06999999999994</v>
          </cell>
        </row>
        <row r="37">
          <cell r="Q37">
            <v>196.4</v>
          </cell>
        </row>
        <row r="38">
          <cell r="Q38">
            <v>255.14</v>
          </cell>
        </row>
        <row r="39">
          <cell r="Q39">
            <v>971.2</v>
          </cell>
        </row>
        <row r="40">
          <cell r="Q40">
            <v>683.78</v>
          </cell>
        </row>
        <row r="41">
          <cell r="Q41">
            <v>484.09</v>
          </cell>
        </row>
        <row r="42">
          <cell r="Q42">
            <v>378</v>
          </cell>
        </row>
        <row r="43">
          <cell r="Q43">
            <v>539.15</v>
          </cell>
        </row>
        <row r="44">
          <cell r="Q44">
            <v>644.22</v>
          </cell>
        </row>
        <row r="45">
          <cell r="Q45">
            <v>376.62</v>
          </cell>
        </row>
        <row r="46">
          <cell r="Q46">
            <v>299.58</v>
          </cell>
        </row>
        <row r="47">
          <cell r="Q47">
            <v>643.4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/>
  </sheetViews>
  <sheetFormatPr defaultRowHeight="13.5"/>
  <cols>
    <col min="1" max="4" width="22.5" customWidth="1"/>
  </cols>
  <sheetData>
    <row r="1" spans="1:4" ht="20.25">
      <c r="A1" s="1" t="s">
        <v>0</v>
      </c>
      <c r="B1" s="1"/>
      <c r="C1" s="1"/>
      <c r="D1" s="2"/>
    </row>
    <row r="2" spans="1:4" ht="15">
      <c r="A2" s="3"/>
      <c r="B2" s="4"/>
      <c r="C2" s="5"/>
      <c r="D2" s="6" t="s">
        <v>1</v>
      </c>
    </row>
    <row r="3" spans="1:4" ht="15.75">
      <c r="A3" s="18" t="s">
        <v>2</v>
      </c>
      <c r="B3" s="18" t="s">
        <v>3</v>
      </c>
      <c r="C3" s="7" t="s">
        <v>4</v>
      </c>
      <c r="D3" s="8"/>
    </row>
    <row r="4" spans="1:4" ht="15.75">
      <c r="A4" s="18"/>
      <c r="B4" s="18"/>
      <c r="C4" s="9" t="s">
        <v>5</v>
      </c>
      <c r="D4" s="9" t="s">
        <v>6</v>
      </c>
    </row>
    <row r="5" spans="1:4" ht="15.75">
      <c r="A5" s="10" t="s">
        <v>7</v>
      </c>
      <c r="B5" s="11">
        <f>SUM(B6:B31)</f>
        <v>13699.199999999999</v>
      </c>
      <c r="C5" s="11">
        <f>SUM(C6:C31)</f>
        <v>13350.199999999997</v>
      </c>
      <c r="D5" s="11">
        <f>SUM(D6:D31)</f>
        <v>349.00000000000034</v>
      </c>
    </row>
    <row r="6" spans="1:4" ht="15.75">
      <c r="A6" s="14" t="s">
        <v>8</v>
      </c>
      <c r="B6" s="15">
        <f>[1]总表!Q14</f>
        <v>522.15</v>
      </c>
      <c r="C6" s="15">
        <f>'[1]发文表数 预拨'!C8+'[1]发文表数 预拨'!D8</f>
        <v>493.64</v>
      </c>
      <c r="D6" s="15">
        <f t="shared" ref="D6:D31" si="0">B6-C6</f>
        <v>28.509999999999991</v>
      </c>
    </row>
    <row r="7" spans="1:4" ht="15.75">
      <c r="A7" s="14" t="s">
        <v>9</v>
      </c>
      <c r="B7" s="15">
        <f>[1]总表!Q15</f>
        <v>397.78000000000003</v>
      </c>
      <c r="C7" s="15">
        <f>'[1]发文表数 预拨'!C9+'[1]发文表数 预拨'!D9</f>
        <v>385.28</v>
      </c>
      <c r="D7" s="15">
        <f t="shared" si="0"/>
        <v>12.500000000000057</v>
      </c>
    </row>
    <row r="8" spans="1:4" ht="15.75">
      <c r="A8" s="16" t="s">
        <v>10</v>
      </c>
      <c r="B8" s="17">
        <f>[1]总表!Q16</f>
        <v>516.66999999999996</v>
      </c>
      <c r="C8" s="17">
        <f>'[1]发文表数 预拨'!C10+'[1]发文表数 预拨'!D10</f>
        <v>510.35</v>
      </c>
      <c r="D8" s="17">
        <f t="shared" si="0"/>
        <v>6.3199999999999363</v>
      </c>
    </row>
    <row r="9" spans="1:4" ht="15.75">
      <c r="A9" s="12" t="s">
        <v>11</v>
      </c>
      <c r="B9" s="13">
        <f>[1]总表!Q17</f>
        <v>356.92</v>
      </c>
      <c r="C9" s="13">
        <f>'[1]发文表数 预拨'!C11+'[1]发文表数 预拨'!D11</f>
        <v>334.71999999999997</v>
      </c>
      <c r="D9" s="13">
        <f t="shared" si="0"/>
        <v>22.200000000000045</v>
      </c>
    </row>
    <row r="10" spans="1:4" ht="15.75">
      <c r="A10" s="14" t="s">
        <v>12</v>
      </c>
      <c r="B10" s="15">
        <f>[1]总表!Q19</f>
        <v>503.22</v>
      </c>
      <c r="C10" s="15">
        <f>'[1]发文表数 预拨'!C13+'[1]发文表数 预拨'!D13</f>
        <v>493.71</v>
      </c>
      <c r="D10" s="15">
        <f t="shared" si="0"/>
        <v>9.5100000000000477</v>
      </c>
    </row>
    <row r="11" spans="1:4" ht="15.75">
      <c r="A11" s="16" t="s">
        <v>13</v>
      </c>
      <c r="B11" s="17">
        <f>[1]总表!Q20</f>
        <v>674.2</v>
      </c>
      <c r="C11" s="17">
        <f>'[1]发文表数 预拨'!C14+'[1]发文表数 预拨'!D14</f>
        <v>657.11999999999989</v>
      </c>
      <c r="D11" s="17">
        <f t="shared" si="0"/>
        <v>17.080000000000155</v>
      </c>
    </row>
    <row r="12" spans="1:4" ht="15.75">
      <c r="A12" s="14" t="s">
        <v>14</v>
      </c>
      <c r="B12" s="15">
        <f>[1]总表!Q25</f>
        <v>788.21</v>
      </c>
      <c r="C12" s="15">
        <f>'[1]发文表数 预拨'!C19+'[1]发文表数 预拨'!D19</f>
        <v>780.15</v>
      </c>
      <c r="D12" s="15">
        <f t="shared" si="0"/>
        <v>8.0600000000000591</v>
      </c>
    </row>
    <row r="13" spans="1:4" ht="15.75">
      <c r="A13" s="14" t="s">
        <v>15</v>
      </c>
      <c r="B13" s="15">
        <f>[1]总表!Q26</f>
        <v>201.35</v>
      </c>
      <c r="C13" s="15">
        <f>'[1]发文表数 预拨'!C20+'[1]发文表数 预拨'!D20</f>
        <v>192.34</v>
      </c>
      <c r="D13" s="15">
        <f t="shared" si="0"/>
        <v>9.0099999999999909</v>
      </c>
    </row>
    <row r="14" spans="1:4" ht="15.75">
      <c r="A14" s="14" t="s">
        <v>16</v>
      </c>
      <c r="B14" s="15">
        <f>[1]总表!Q28</f>
        <v>610.78</v>
      </c>
      <c r="C14" s="15">
        <f>'[1]发文表数 预拨'!C22+'[1]发文表数 预拨'!D22</f>
        <v>604.09999999999991</v>
      </c>
      <c r="D14" s="15">
        <f t="shared" si="0"/>
        <v>6.6800000000000637</v>
      </c>
    </row>
    <row r="15" spans="1:4" ht="15.75">
      <c r="A15" s="14" t="s">
        <v>17</v>
      </c>
      <c r="B15" s="15">
        <f>[1]总表!Q29</f>
        <v>399.4</v>
      </c>
      <c r="C15" s="15">
        <f>'[1]发文表数 预拨'!C23+'[1]发文表数 预拨'!D23</f>
        <v>384.96</v>
      </c>
      <c r="D15" s="15">
        <f t="shared" si="0"/>
        <v>14.439999999999998</v>
      </c>
    </row>
    <row r="16" spans="1:4" ht="15.75">
      <c r="A16" s="12" t="s">
        <v>18</v>
      </c>
      <c r="B16" s="13">
        <f>[1]总表!Q31</f>
        <v>972.76</v>
      </c>
      <c r="C16" s="13">
        <f>'[1]发文表数 预拨'!C25+'[1]发文表数 预拨'!D25</f>
        <v>961.96</v>
      </c>
      <c r="D16" s="13">
        <f t="shared" si="0"/>
        <v>10.799999999999955</v>
      </c>
    </row>
    <row r="17" spans="1:4" ht="15.75">
      <c r="A17" s="14" t="s">
        <v>19</v>
      </c>
      <c r="B17" s="15">
        <f>[1]总表!Q32</f>
        <v>676.08</v>
      </c>
      <c r="C17" s="15">
        <f>'[1]发文表数 预拨'!C26+'[1]发文表数 预拨'!D26</f>
        <v>664.24</v>
      </c>
      <c r="D17" s="15">
        <f t="shared" si="0"/>
        <v>11.840000000000032</v>
      </c>
    </row>
    <row r="18" spans="1:4" ht="15.75">
      <c r="A18" s="14" t="s">
        <v>20</v>
      </c>
      <c r="B18" s="15">
        <f>[1]总表!Q33</f>
        <v>804.78</v>
      </c>
      <c r="C18" s="15">
        <f>'[1]发文表数 预拨'!C27+'[1]发文表数 预拨'!D27</f>
        <v>779.31</v>
      </c>
      <c r="D18" s="15">
        <f t="shared" si="0"/>
        <v>25.470000000000027</v>
      </c>
    </row>
    <row r="19" spans="1:4" ht="15.75">
      <c r="A19" s="14" t="s">
        <v>21</v>
      </c>
      <c r="B19" s="15">
        <f>[1]总表!Q34</f>
        <v>88.25</v>
      </c>
      <c r="C19" s="15">
        <f>'[1]发文表数 预拨'!C28+'[1]发文表数 预拨'!D28</f>
        <v>83.429999999999993</v>
      </c>
      <c r="D19" s="15">
        <f t="shared" si="0"/>
        <v>4.8200000000000074</v>
      </c>
    </row>
    <row r="20" spans="1:4" ht="15.75">
      <c r="A20" s="14" t="s">
        <v>22</v>
      </c>
      <c r="B20" s="15">
        <f>[1]总表!Q36</f>
        <v>715.06999999999994</v>
      </c>
      <c r="C20" s="15">
        <f>'[1]发文表数 预拨'!C30+'[1]发文表数 预拨'!D30</f>
        <v>691.63</v>
      </c>
      <c r="D20" s="15">
        <f t="shared" si="0"/>
        <v>23.439999999999941</v>
      </c>
    </row>
    <row r="21" spans="1:4" ht="15.75">
      <c r="A21" s="16" t="s">
        <v>23</v>
      </c>
      <c r="B21" s="17">
        <f>[1]总表!Q37</f>
        <v>196.4</v>
      </c>
      <c r="C21" s="17">
        <f>'[1]发文表数 预拨'!C31+'[1]发文表数 预拨'!D31</f>
        <v>190.71</v>
      </c>
      <c r="D21" s="17">
        <f t="shared" si="0"/>
        <v>5.6899999999999977</v>
      </c>
    </row>
    <row r="22" spans="1:4" ht="15.75">
      <c r="A22" s="12" t="s">
        <v>24</v>
      </c>
      <c r="B22" s="13">
        <f>[1]总表!Q38</f>
        <v>255.14</v>
      </c>
      <c r="C22" s="13">
        <f>'[1]发文表数 预拨'!C32+'[1]发文表数 预拨'!D32</f>
        <v>251.08999999999997</v>
      </c>
      <c r="D22" s="13">
        <f t="shared" si="0"/>
        <v>4.0500000000000114</v>
      </c>
    </row>
    <row r="23" spans="1:4" ht="15.75">
      <c r="A23" s="14" t="s">
        <v>25</v>
      </c>
      <c r="B23" s="15">
        <f>[1]总表!Q39</f>
        <v>971.2</v>
      </c>
      <c r="C23" s="15">
        <f>'[1]发文表数 预拨'!C33+'[1]发文表数 预拨'!D33</f>
        <v>960.06999999999994</v>
      </c>
      <c r="D23" s="15">
        <f t="shared" si="0"/>
        <v>11.130000000000109</v>
      </c>
    </row>
    <row r="24" spans="1:4" ht="15.75">
      <c r="A24" s="14" t="s">
        <v>26</v>
      </c>
      <c r="B24" s="15">
        <f>[1]总表!Q40</f>
        <v>683.78</v>
      </c>
      <c r="C24" s="15">
        <f>'[1]发文表数 预拨'!C34+'[1]发文表数 预拨'!D34</f>
        <v>676.19</v>
      </c>
      <c r="D24" s="15">
        <f t="shared" si="0"/>
        <v>7.5899999999999181</v>
      </c>
    </row>
    <row r="25" spans="1:4" ht="15.75">
      <c r="A25" s="14" t="s">
        <v>27</v>
      </c>
      <c r="B25" s="15">
        <f>[1]总表!Q41</f>
        <v>484.09</v>
      </c>
      <c r="C25" s="15">
        <f>'[1]发文表数 预拨'!C35+'[1]发文表数 预拨'!D35</f>
        <v>453.96999999999997</v>
      </c>
      <c r="D25" s="15">
        <f t="shared" si="0"/>
        <v>30.120000000000005</v>
      </c>
    </row>
    <row r="26" spans="1:4" ht="15.75">
      <c r="A26" s="16" t="s">
        <v>28</v>
      </c>
      <c r="B26" s="17">
        <f>[1]总表!Q42</f>
        <v>378</v>
      </c>
      <c r="C26" s="17">
        <f>'[1]发文表数 预拨'!C36+'[1]发文表数 预拨'!D36</f>
        <v>370.8</v>
      </c>
      <c r="D26" s="17">
        <f t="shared" si="0"/>
        <v>7.1999999999999886</v>
      </c>
    </row>
    <row r="27" spans="1:4" ht="15.75">
      <c r="A27" s="12" t="s">
        <v>29</v>
      </c>
      <c r="B27" s="13">
        <f>[1]总表!Q43</f>
        <v>539.15</v>
      </c>
      <c r="C27" s="13">
        <f>'[1]发文表数 预拨'!C37+'[1]发文表数 预拨'!D37</f>
        <v>523</v>
      </c>
      <c r="D27" s="13">
        <f t="shared" si="0"/>
        <v>16.149999999999977</v>
      </c>
    </row>
    <row r="28" spans="1:4" ht="15.75">
      <c r="A28" s="14" t="s">
        <v>30</v>
      </c>
      <c r="B28" s="15">
        <f>[1]总表!Q44</f>
        <v>644.22</v>
      </c>
      <c r="C28" s="15">
        <f>'[1]发文表数 预拨'!C38+'[1]发文表数 预拨'!D38</f>
        <v>625.49</v>
      </c>
      <c r="D28" s="15">
        <f t="shared" si="0"/>
        <v>18.730000000000018</v>
      </c>
    </row>
    <row r="29" spans="1:4" ht="15.75">
      <c r="A29" s="14" t="s">
        <v>31</v>
      </c>
      <c r="B29" s="15">
        <f>[1]总表!Q45</f>
        <v>376.62</v>
      </c>
      <c r="C29" s="15">
        <f>'[1]发文表数 预拨'!C39+'[1]发文表数 预拨'!D39</f>
        <v>368.38</v>
      </c>
      <c r="D29" s="15">
        <f t="shared" si="0"/>
        <v>8.2400000000000091</v>
      </c>
    </row>
    <row r="30" spans="1:4" ht="15.75">
      <c r="A30" s="14" t="s">
        <v>32</v>
      </c>
      <c r="B30" s="15">
        <f>[1]总表!Q46</f>
        <v>299.58</v>
      </c>
      <c r="C30" s="15">
        <f>'[1]发文表数 预拨'!C40+'[1]发文表数 预拨'!D40</f>
        <v>287.05999999999995</v>
      </c>
      <c r="D30" s="15">
        <f t="shared" si="0"/>
        <v>12.520000000000039</v>
      </c>
    </row>
    <row r="31" spans="1:4" ht="15.75">
      <c r="A31" s="16" t="s">
        <v>33</v>
      </c>
      <c r="B31" s="17">
        <f>[1]总表!Q47</f>
        <v>643.4</v>
      </c>
      <c r="C31" s="17">
        <f>'[1]发文表数 预拨'!C41+'[1]发文表数 预拨'!D41</f>
        <v>626.5</v>
      </c>
      <c r="D31" s="17">
        <f t="shared" si="0"/>
        <v>16.899999999999977</v>
      </c>
    </row>
  </sheetData>
  <mergeCells count="2">
    <mergeCell ref="A3:A4"/>
    <mergeCell ref="B3:B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王昌立</dc:creator>
  <cp:lastModifiedBy>China</cp:lastModifiedBy>
  <dcterms:created xsi:type="dcterms:W3CDTF">2018-11-29T02:53:47Z</dcterms:created>
  <dcterms:modified xsi:type="dcterms:W3CDTF">2018-12-24T06:04:35Z</dcterms:modified>
</cp:coreProperties>
</file>